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e calcul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&quot; CZK&quot;"/>
    <numFmt numFmtId="165" formatCode="0 %"/>
  </numFmts>
  <fonts count="8">
    <font>
      <name val="Calibri"/>
      <family val="2"/>
      <color theme="1"/>
      <sz val="11"/>
      <scheme val="minor"/>
    </font>
    <font>
      <name val="Calibri"/>
      <b val="1"/>
      <color rgb="FF141414"/>
      <sz val="15"/>
    </font>
    <font>
      <name val="Calibri"/>
      <i val="1"/>
      <color rgb="FF6C6E6F"/>
      <sz val="10"/>
    </font>
    <font>
      <name val="Calibri"/>
      <b val="1"/>
      <color rgb="FF141414"/>
      <sz val="12"/>
    </font>
    <font>
      <name val="Calibri"/>
      <b val="1"/>
      <color rgb="FF141414"/>
      <sz val="11"/>
    </font>
    <font>
      <name val="Calibri"/>
      <color rgb="FF141414"/>
      <sz val="11"/>
    </font>
    <font>
      <name val="Calibri"/>
      <color rgb="FF494B4C"/>
      <sz val="10"/>
    </font>
    <font>
      <name val="Calibri"/>
      <b val="1"/>
      <color rgb="FF141414"/>
      <sz val="13"/>
    </font>
  </fonts>
  <fills count="3">
    <fill>
      <patternFill/>
    </fill>
    <fill>
      <patternFill patternType="gray125"/>
    </fill>
    <fill>
      <patternFill patternType="solid">
        <fgColor rgb="FFF7F7F5"/>
      </patternFill>
    </fill>
  </fills>
  <borders count="3">
    <border>
      <left/>
      <right/>
      <top/>
      <bottom/>
      <diagonal/>
    </border>
    <border>
      <bottom style="medium">
        <color rgb="FF141414"/>
      </bottom>
    </border>
    <border>
      <top style="thin">
        <color rgb="FF141414"/>
      </top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5" fillId="0" borderId="0" pivotButton="0" quotePrefix="0" xfId="0"/>
    <xf numFmtId="164" fontId="4" fillId="0" borderId="0" pivotButton="0" quotePrefix="0" xfId="0"/>
    <xf numFmtId="0" fontId="6" fillId="0" borderId="0" pivotButton="0" quotePrefix="0" xfId="0"/>
    <xf numFmtId="0" fontId="6" fillId="0" borderId="0" applyAlignment="1" pivotButton="0" quotePrefix="0" xfId="0">
      <alignment vertical="top" wrapText="1"/>
    </xf>
    <xf numFmtId="1" fontId="4" fillId="0" borderId="0" pivotButton="0" quotePrefix="0" xfId="0"/>
    <xf numFmtId="165" fontId="4" fillId="0" borderId="0" pivotButton="0" quotePrefix="0" xfId="0"/>
    <xf numFmtId="0" fontId="4" fillId="0" borderId="2" pivotButton="0" quotePrefix="0" xfId="0"/>
    <xf numFmtId="164" fontId="7" fillId="0" borderId="2" pivotButton="0" quotePrefix="0" xfId="0"/>
    <xf numFmtId="0" fontId="6" fillId="0" borderId="2" pivotButton="0" quotePrefix="0" xfId="0"/>
    <xf numFmtId="0" fontId="6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22" customWidth="1" min="3" max="3"/>
    <col width="78" customWidth="1" min="4" max="4"/>
  </cols>
  <sheetData>
    <row r="1">
      <c r="A1" s="1" t="inlineStr">
        <is>
          <t>Hourly rate calculation</t>
        </is>
      </c>
    </row>
    <row r="2" ht="42" customHeight="1">
      <c r="A2" s="2" t="inlineStr">
        <is>
          <t>The method is the one from the chapter “Time as a product” and the calculator on the site: a rate is not a reward for an hour, it is a ratio — what you need to earn in a year divided by the hours you actually sell. Overwrite the Inputs only; the rest calculates itself.</t>
        </is>
      </c>
    </row>
    <row r="4">
      <c r="A4" s="3" t="inlineStr">
        <is>
          <t>Inputs — fill in your own figures</t>
        </is>
      </c>
    </row>
    <row r="5">
      <c r="A5" s="4" t="inlineStr">
        <is>
          <t>Item</t>
        </is>
      </c>
      <c r="B5" s="4" t="inlineStr">
        <is>
          <t>Value</t>
        </is>
      </c>
      <c r="C5" s="4" t="inlineStr">
        <is>
          <t>Unit</t>
        </is>
      </c>
      <c r="D5" s="4" t="inlineStr">
        <is>
          <t>Comment</t>
        </is>
      </c>
    </row>
    <row r="6">
      <c r="A6" s="5" t="inlineStr">
        <is>
          <t>What I want to take home a year</t>
        </is>
      </c>
      <c r="B6" s="6" t="n">
        <v>600000</v>
      </c>
      <c r="C6" s="7" t="inlineStr">
        <is>
          <t>CZK / year</t>
        </is>
      </c>
      <c r="D6" s="8" t="inlineStr">
        <is>
          <t>What has to actually stay with you: rent, food, family, repayments. Take it from your bank statement, not from memory — the guess is always lower than reality.</t>
        </is>
      </c>
    </row>
    <row r="7">
      <c r="A7" s="5" t="inlineStr">
        <is>
          <t>Monthly running costs</t>
        </is>
      </c>
      <c r="B7" s="6" t="n">
        <v>8000</v>
      </c>
      <c r="C7" s="7" t="inlineStr">
        <is>
          <t>CZK / month</t>
        </is>
      </c>
      <c r="D7" s="8" t="inlineStr">
        <is>
          <t>Gear, software, accountant, insurance, phone, travel, training, workspace.</t>
        </is>
      </c>
    </row>
    <row r="8">
      <c r="A8" s="5" t="inlineStr">
        <is>
          <t>Working weeks a year</t>
        </is>
      </c>
      <c r="B8" s="9" t="n">
        <v>44</v>
      </c>
      <c r="C8" s="7" t="inlineStr">
        <is>
          <t>weeks</t>
        </is>
      </c>
      <c r="D8" s="8" t="inlineStr">
        <is>
          <t>52 minus holidays, public holidays, sick days and a buffer for what cannot be planned.</t>
        </is>
      </c>
    </row>
    <row r="9">
      <c r="A9" s="5" t="inlineStr">
        <is>
          <t>Hours worked a week</t>
        </is>
      </c>
      <c r="B9" s="9" t="n">
        <v>40</v>
      </c>
      <c r="C9" s="7" t="inlineStr">
        <is>
          <t>hours</t>
        </is>
      </c>
      <c r="D9" s="8" t="inlineStr">
        <is>
          <t>How many hours you really spend on work — including the ones nobody gets billed for.</t>
        </is>
      </c>
    </row>
    <row r="10">
      <c r="A10" s="5" t="inlineStr">
        <is>
          <t>Share of billable hours</t>
        </is>
      </c>
      <c r="B10" s="10" t="n">
        <v>0.6</v>
      </c>
      <c r="C10" s="7" t="inlineStr">
        <is>
          <t>%</t>
        </is>
      </c>
      <c r="D10" s="8" t="inlineStr">
        <is>
          <t>Sales, admin, learning and downtime are unpaid. A guess is not enough here — measure one honest month.</t>
        </is>
      </c>
    </row>
    <row r="11">
      <c r="A11" s="5" t="inlineStr">
        <is>
          <t>Reserve for tax and levies</t>
        </is>
      </c>
      <c r="B11" s="10" t="n">
        <v>0.3</v>
      </c>
      <c r="C11" s="7" t="inlineStr">
        <is>
          <t>%</t>
        </is>
      </c>
      <c r="D11" s="8" t="inlineStr">
        <is>
          <t>The share of every invoice you set aside straight away. Put in the rate that fits your own situation — this sheet does not decide it for you.</t>
        </is>
      </c>
    </row>
    <row r="12">
      <c r="A12" s="5" t="inlineStr">
        <is>
          <t>Reserve for gaps and investment</t>
        </is>
      </c>
      <c r="B12" s="10" t="n">
        <v>0.15</v>
      </c>
      <c r="C12" s="7" t="inlineStr">
        <is>
          <t>%</t>
        </is>
      </c>
      <c r="D12" s="8" t="inlineStr">
        <is>
          <t>A financial cushion, new equipment, courses, retirement. Whatever does not make it into the rate will never exist.</t>
        </is>
      </c>
    </row>
    <row r="13">
      <c r="A13" s="5" t="inlineStr">
        <is>
          <t>Model project</t>
        </is>
      </c>
      <c r="B13" s="9" t="n">
        <v>10</v>
      </c>
      <c r="C13" s="7" t="inlineStr">
        <is>
          <t>billable hours</t>
        </is>
      </c>
      <c r="D13" s="8" t="inlineStr">
        <is>
          <t>How many hours a typical project takes. The sheet works out what it has to bring in.</t>
        </is>
      </c>
    </row>
    <row r="15">
      <c r="A15" s="3" t="inlineStr">
        <is>
          <t>Calculation — done for you</t>
        </is>
      </c>
    </row>
    <row r="16">
      <c r="A16" s="4" t="inlineStr">
        <is>
          <t>Step</t>
        </is>
      </c>
      <c r="B16" s="4" t="inlineStr">
        <is>
          <t>Value</t>
        </is>
      </c>
      <c r="C16" s="4" t="inlineStr">
        <is>
          <t>Unit</t>
        </is>
      </c>
      <c r="D16" s="4" t="inlineStr">
        <is>
          <t>How it is calculated</t>
        </is>
      </c>
    </row>
    <row r="17">
      <c r="A17" s="5" t="inlineStr">
        <is>
          <t>Annual running costs</t>
        </is>
      </c>
      <c r="B17" s="6">
        <f>$B$7*12</f>
        <v/>
      </c>
      <c r="C17" s="7" t="inlineStr">
        <is>
          <t>CZK / year</t>
        </is>
      </c>
      <c r="D17" s="8" t="inlineStr">
        <is>
          <t>Monthly costs times twelve. An annual total, not a monthly feeling.</t>
        </is>
      </c>
    </row>
    <row r="18">
      <c r="A18" s="5" t="inlineStr">
        <is>
          <t>Annual need (living + costs)</t>
        </is>
      </c>
      <c r="B18" s="6">
        <f>$B$6+$B$17</f>
        <v/>
      </c>
      <c r="C18" s="7" t="inlineStr">
        <is>
          <t>CZK / year</t>
        </is>
      </c>
      <c r="D18" s="8" t="inlineStr">
        <is>
          <t>How much money has to pass through the year for you to keep what you planned.</t>
        </is>
      </c>
    </row>
    <row r="19">
      <c r="A19" s="5" t="inlineStr">
        <is>
          <t>Revenue you have to invoice</t>
        </is>
      </c>
      <c r="B19" s="6">
        <f>$B$18/(1-$B$11)</f>
        <v/>
      </c>
      <c r="C19" s="7" t="inlineStr">
        <is>
          <t>CZK / year</t>
        </is>
      </c>
      <c r="D19" s="8" t="inlineStr">
        <is>
          <t>Tax and levies go into the price up front, not as a surprise later.</t>
        </is>
      </c>
    </row>
    <row r="20">
      <c r="A20" s="5" t="inlineStr">
        <is>
          <t>Sellable hours a year</t>
        </is>
      </c>
      <c r="B20" s="9">
        <f>$B$8*$B$9*$B$10</f>
        <v/>
      </c>
      <c r="C20" s="7" t="inlineStr">
        <is>
          <t>hours</t>
        </is>
      </c>
      <c r="D20" s="8" t="inlineStr">
        <is>
          <t>Weeks times hours times the billable share. It usually comes out around half the first guess — that is not an error, that is reality.</t>
        </is>
      </c>
    </row>
    <row r="21">
      <c r="A21" s="5" t="inlineStr">
        <is>
          <t>Minimum hourly rate</t>
        </is>
      </c>
      <c r="B21" s="6">
        <f>IF($B$20&gt;0,$B$19/$B$20,"")</f>
        <v/>
      </c>
      <c r="C21" s="7" t="inlineStr">
        <is>
          <t>CZK / h</t>
        </is>
      </c>
      <c r="D21" s="8" t="inlineStr">
        <is>
          <t>Revenue divided by sellable hours. A floor, not a target price — what you can actually get is up to the market.</t>
        </is>
      </c>
    </row>
    <row r="22">
      <c r="A22" s="5" t="inlineStr">
        <is>
          <t>Recommended rate with a reserve</t>
        </is>
      </c>
      <c r="B22" s="6">
        <f>$B$21*(1+$B$12)</f>
        <v/>
      </c>
      <c r="C22" s="7" t="inlineStr">
        <is>
          <t>CZK / h</t>
        </is>
      </c>
      <c r="D22" s="8" t="inlineStr">
        <is>
          <t>The rate that also pays for quiet periods, new equipment and time invested in yourself.</t>
        </is>
      </c>
    </row>
    <row r="24">
      <c r="A24" s="3" t="inlineStr">
        <is>
          <t>Result</t>
        </is>
      </c>
    </row>
    <row r="25">
      <c r="A25" s="11" t="inlineStr">
        <is>
          <t>Minimum hourly rate</t>
        </is>
      </c>
      <c r="B25" s="12">
        <f>$B$21</f>
        <v/>
      </c>
      <c r="C25" s="13" t="inlineStr">
        <is>
          <t>CZK / h</t>
        </is>
      </c>
      <c r="D25" s="14" t="inlineStr">
        <is>
          <t>Below this number the work costs you more than it brings in.</t>
        </is>
      </c>
    </row>
    <row r="26">
      <c r="A26" s="11" t="inlineStr">
        <is>
          <t>Recommended rate with a reserve</t>
        </is>
      </c>
      <c r="B26" s="12">
        <f>$B$22</f>
        <v/>
      </c>
      <c r="C26" s="13" t="inlineStr">
        <is>
          <t>CZK / h</t>
        </is>
      </c>
      <c r="D26" s="14" t="inlineStr">
        <is>
          <t>The number you take into a quote.</t>
        </is>
      </c>
    </row>
    <row r="27">
      <c r="A27" s="11" t="inlineStr">
        <is>
          <t>Model project — minimum</t>
        </is>
      </c>
      <c r="B27" s="12">
        <f>$B$21*$B$13</f>
        <v/>
      </c>
      <c r="C27" s="13" t="inlineStr">
        <is>
          <t>CZK</t>
        </is>
      </c>
      <c r="D27" s="14" t="inlineStr">
        <is>
          <t>A project below this is subsidised by your own free time.</t>
        </is>
      </c>
    </row>
    <row r="28">
      <c r="A28" s="11" t="inlineStr">
        <is>
          <t>Model project — with a reserve</t>
        </is>
      </c>
      <c r="B28" s="12">
        <f>$B$22*$B$13</f>
        <v/>
      </c>
      <c r="C28" s="13" t="inlineStr">
        <is>
          <t>CZK</t>
        </is>
      </c>
      <c r="D28" s="14" t="inlineStr">
        <is>
          <t>The same project at the recommended rate.</t>
        </is>
      </c>
    </row>
    <row r="30">
      <c r="A30" s="2" t="inlineStr">
        <is>
          <t>A rate does not update itself. Recalculate once a year, on the same date as your tax return — it is the cheapest protection against getting slowly poorer.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2026-08-14T03:52:32Z</dcterms:created>
  <dcterms:modified xsi:type="dcterms:W3CDTF">2026-08-14T03:52:32Z</dcterms:modified>
</cp:coreProperties>
</file>